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5300" windowHeight="6432"/>
  </bookViews>
  <sheets>
    <sheet name="Foglio1" sheetId="1" r:id="rId1"/>
  </sheets>
  <calcPr calcId="145621"/>
</workbook>
</file>

<file path=xl/calcChain.xml><?xml version="1.0" encoding="utf-8"?>
<calcChain xmlns="http://schemas.openxmlformats.org/spreadsheetml/2006/main">
  <c r="C37" i="1" l="1"/>
  <c r="C13" i="1"/>
  <c r="C64" i="1" l="1"/>
  <c r="C54" i="1"/>
  <c r="C38" i="1"/>
  <c r="C32" i="1"/>
  <c r="C23" i="1"/>
  <c r="C16" i="1"/>
  <c r="C39" i="1" l="1"/>
  <c r="C65" i="1" s="1"/>
</calcChain>
</file>

<file path=xl/sharedStrings.xml><?xml version="1.0" encoding="utf-8"?>
<sst xmlns="http://schemas.openxmlformats.org/spreadsheetml/2006/main" count="60" uniqueCount="54">
  <si>
    <t>APPENDICE A – SCHEMI DI RIFERIMENTO PER LA REDAZIONE DEL RENDICONTO FINANZIARIO</t>
  </si>
  <si>
    <r>
      <rPr>
        <b/>
        <i/>
        <sz val="11"/>
        <rFont val="Times New Roman"/>
        <family val="1"/>
      </rPr>
      <t>Schema n. 1: Flusso della gestione reddituale determinato con il metodo indiretto</t>
    </r>
  </si>
  <si>
    <r>
      <rPr>
        <b/>
        <sz val="10"/>
        <rFont val="Times New Roman"/>
        <family val="1"/>
      </rPr>
      <t>A. Flussi finanziari derivanti dalla gestione reddituale (metodo indiretto)</t>
    </r>
  </si>
  <si>
    <t xml:space="preserve">     Utile (perdita) dell’esercizio</t>
  </si>
  <si>
    <t xml:space="preserve">        Imposte sul reddito</t>
  </si>
  <si>
    <t xml:space="preserve">        Interessi passivi/(interessi attivi)</t>
  </si>
  <si>
    <t xml:space="preserve">        (Dividendi)</t>
  </si>
  <si>
    <t xml:space="preserve">        (Plusvalenze)/minusvalenze derivanti dalla cessione di attività</t>
  </si>
  <si>
    <t>1.  Utile  (perdita)  dell’esercizio  prima  d’imposte  sul  reddito,  interessi,     dividendi e plus/minusvalenze da cessione</t>
  </si>
  <si>
    <t>Rettifiche per elementi non monetari che non hanno avuto contropartita nel capitale circolante netto</t>
  </si>
  <si>
    <t xml:space="preserve">        Accantonamenti ai fondi</t>
  </si>
  <si>
    <t xml:space="preserve">        Ammortamenti delle immobilizzazioni</t>
  </si>
  <si>
    <t xml:space="preserve">        Svalutazioni per perdite durevoli di valore</t>
  </si>
  <si>
    <t xml:space="preserve">        Altre rettifiche per elementi non monetari (1)</t>
  </si>
  <si>
    <t xml:space="preserve">        Altre rettifiche per elementi non monetari (2)</t>
  </si>
  <si>
    <r>
      <rPr>
        <b/>
        <sz val="10"/>
        <rFont val="Times New Roman"/>
        <family val="1"/>
      </rPr>
      <t>2.  Flusso finanziario prima delle variazioni del ccn</t>
    </r>
  </si>
  <si>
    <r>
      <rPr>
        <i/>
        <sz val="10"/>
        <rFont val="Times New Roman"/>
        <family val="1"/>
      </rPr>
      <t>Variazioni del capitale circolante netto</t>
    </r>
  </si>
  <si>
    <t xml:space="preserve">        Decremento/(incremento) delle rimanenze</t>
  </si>
  <si>
    <t xml:space="preserve">        Decremento/(incremento) dei crediti di funzionamento</t>
  </si>
  <si>
    <t xml:space="preserve">        Incremento/(decremento) dei debiti di funzionamento</t>
  </si>
  <si>
    <t xml:space="preserve">        Decremento/(incremento) ratei e risconti attivi</t>
  </si>
  <si>
    <t xml:space="preserve">        Incremento/(decremento) ratei e risconti passivi</t>
  </si>
  <si>
    <t xml:space="preserve">        Altre variazioni del capitale circolante netto</t>
  </si>
  <si>
    <t xml:space="preserve">        Altre variazioni del capitale circolante netto  (2) </t>
  </si>
  <si>
    <r>
      <rPr>
        <b/>
        <sz val="10"/>
        <rFont val="Times New Roman"/>
        <family val="1"/>
      </rPr>
      <t>3.  Flusso finanziario dopo le variazioni del ccn</t>
    </r>
  </si>
  <si>
    <r>
      <rPr>
        <i/>
        <sz val="10"/>
        <rFont val="Times New Roman"/>
        <family val="1"/>
      </rPr>
      <t>Altre rettifiche</t>
    </r>
  </si>
  <si>
    <t xml:space="preserve">        Interessi incassati/(pagati)</t>
  </si>
  <si>
    <t xml:space="preserve">       (Imposte sul reddito pagate)</t>
  </si>
  <si>
    <t xml:space="preserve">       Dividendi incassati</t>
  </si>
  <si>
    <t xml:space="preserve">       (Utilizzo dei fondi)</t>
  </si>
  <si>
    <r>
      <rPr>
        <b/>
        <sz val="10"/>
        <rFont val="Times New Roman"/>
        <family val="1"/>
      </rPr>
      <t>4.  Flusso finanziario dopo le altre rettifiche</t>
    </r>
  </si>
  <si>
    <r>
      <rPr>
        <b/>
        <sz val="10"/>
        <rFont val="Times New Roman"/>
        <family val="1"/>
      </rPr>
      <t>Flusso finanziario della gestione reddituale (A)</t>
    </r>
  </si>
  <si>
    <r>
      <rPr>
        <b/>
        <sz val="10"/>
        <rFont val="Times New Roman"/>
        <family val="1"/>
      </rPr>
      <t>B. Flussi finanziari derivanti dall’attività d’investimento</t>
    </r>
  </si>
  <si>
    <t>Immobilizzazioni materiali</t>
  </si>
  <si>
    <t xml:space="preserve">        (Investimenti)</t>
  </si>
  <si>
    <t xml:space="preserve">        Prezzo di realizzo disinvestimenti</t>
  </si>
  <si>
    <t>Immobilizzazioni immateriali</t>
  </si>
  <si>
    <t>Immobilizzazioni finanziarie</t>
  </si>
  <si>
    <t>Attività finanziarie non immobilizzate</t>
  </si>
  <si>
    <r>
      <rPr>
        <i/>
        <sz val="10"/>
        <rFont val="Times New Roman"/>
        <family val="1"/>
      </rPr>
      <t>Acquisizione o cessione di società controllate o di rami d’azienda al netto delle disponibilità liquide</t>
    </r>
  </si>
  <si>
    <r>
      <rPr>
        <b/>
        <sz val="10"/>
        <rFont val="Times New Roman"/>
        <family val="1"/>
      </rPr>
      <t>Flusso finanziario dell’attività di investimento (B)</t>
    </r>
  </si>
  <si>
    <r>
      <rPr>
        <b/>
        <sz val="10"/>
        <rFont val="Times New Roman"/>
        <family val="1"/>
      </rPr>
      <t>C. Flussi finanziari derivanti dall’attività di finanziamento</t>
    </r>
  </si>
  <si>
    <r>
      <rPr>
        <i/>
        <sz val="10"/>
        <rFont val="Times New Roman"/>
        <family val="1"/>
      </rPr>
      <t>Mezzi di terzi</t>
    </r>
  </si>
  <si>
    <t xml:space="preserve">        Incremento (decremento) debiti a breve verso banche</t>
  </si>
  <si>
    <t xml:space="preserve">        Accensione finanziamenti</t>
  </si>
  <si>
    <t xml:space="preserve">        Rimborso finanziamenti</t>
  </si>
  <si>
    <r>
      <rPr>
        <i/>
        <sz val="10"/>
        <rFont val="Times New Roman"/>
        <family val="1"/>
      </rPr>
      <t>Mezzi propri</t>
    </r>
  </si>
  <si>
    <t xml:space="preserve">        Aumento di capitale a pagamento</t>
  </si>
  <si>
    <t xml:space="preserve">        Cessione (acquisto) di azioni proprie</t>
  </si>
  <si>
    <t xml:space="preserve">        Dividendi (e acconti su dividendi) pagati</t>
  </si>
  <si>
    <r>
      <rPr>
        <b/>
        <sz val="10"/>
        <rFont val="Times New Roman"/>
        <family val="1"/>
      </rPr>
      <t>Flusso finanziario dell’attività di finanziamento (C)</t>
    </r>
  </si>
  <si>
    <r>
      <rPr>
        <sz val="10"/>
        <rFont val="Times New Roman"/>
        <family val="1"/>
      </rPr>
      <t>Incremento (decremento) delle disponibilità liquide (A ± B ± C)</t>
    </r>
  </si>
  <si>
    <t xml:space="preserve">Disponibilità liquide al 1 gennaio </t>
  </si>
  <si>
    <t xml:space="preserve">Disponibilità liquide al 31 dicembre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</si>
</sst>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_-;\-* #,##0.00_-;_-* &quot;-&quot;??_-;_-@_-"/>
    <numFmt numFmtId="165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1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34">
    <xf numFmtId="0" fontId="0" fillId="0" borderId="0" xfId="0"/>
    <xf numFmtId="0" fontId="2" fillId="0" borderId="0" xfId="1"/>
    <xf numFmtId="0" fontId="2" fillId="0" borderId="0" xfId="1" applyFill="1" applyBorder="1" applyAlignment="1">
      <alignment horizontal="left" vertical="top"/>
    </xf>
    <xf numFmtId="165" fontId="2" fillId="0" borderId="2" xfId="2" applyNumberFormat="1" applyFont="1" applyFill="1" applyBorder="1" applyAlignment="1">
      <alignment horizontal="right" vertical="center" wrapText="1"/>
    </xf>
    <xf numFmtId="165" fontId="5" fillId="0" borderId="2" xfId="2" applyNumberFormat="1" applyFont="1" applyFill="1" applyBorder="1" applyAlignment="1">
      <alignment horizontal="right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2" fillId="0" borderId="4" xfId="1" applyFill="1" applyBorder="1" applyAlignment="1">
      <alignment horizontal="left" vertical="top" wrapText="1"/>
    </xf>
    <xf numFmtId="0" fontId="5" fillId="0" borderId="5" xfId="2" applyNumberFormat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left" vertical="top" wrapText="1"/>
    </xf>
    <xf numFmtId="164" fontId="2" fillId="0" borderId="7" xfId="2" applyFont="1" applyFill="1" applyBorder="1" applyAlignment="1">
      <alignment horizontal="right" vertical="center" wrapText="1"/>
    </xf>
    <xf numFmtId="165" fontId="2" fillId="0" borderId="7" xfId="2" applyNumberFormat="1" applyFont="1" applyFill="1" applyBorder="1" applyAlignment="1">
      <alignment horizontal="right" vertical="center" wrapText="1"/>
    </xf>
    <xf numFmtId="0" fontId="8" fillId="0" borderId="6" xfId="1" applyFont="1" applyFill="1" applyBorder="1" applyAlignment="1">
      <alignment horizontal="left" vertical="top" wrapText="1"/>
    </xf>
    <xf numFmtId="165" fontId="5" fillId="0" borderId="7" xfId="2" applyNumberFormat="1" applyFont="1" applyFill="1" applyBorder="1" applyAlignment="1">
      <alignment horizontal="right" vertical="center" wrapText="1"/>
    </xf>
    <xf numFmtId="165" fontId="9" fillId="0" borderId="7" xfId="2" applyNumberFormat="1" applyFont="1" applyFill="1" applyBorder="1" applyAlignment="1">
      <alignment horizontal="right" vertical="center" wrapText="1"/>
    </xf>
    <xf numFmtId="0" fontId="10" fillId="0" borderId="6" xfId="1" applyFont="1" applyFill="1" applyBorder="1" applyAlignment="1">
      <alignment horizontal="left" vertical="top" wrapText="1"/>
    </xf>
    <xf numFmtId="164" fontId="2" fillId="0" borderId="3" xfId="2" applyFont="1" applyFill="1" applyBorder="1" applyAlignment="1">
      <alignment horizontal="right" vertical="center" wrapText="1"/>
    </xf>
    <xf numFmtId="0" fontId="7" fillId="0" borderId="8" xfId="1" applyFont="1" applyFill="1" applyBorder="1" applyAlignment="1">
      <alignment horizontal="left" vertical="top" wrapText="1"/>
    </xf>
    <xf numFmtId="164" fontId="2" fillId="0" borderId="9" xfId="2" applyFont="1" applyFill="1" applyBorder="1" applyAlignment="1">
      <alignment horizontal="right" vertical="center" wrapText="1"/>
    </xf>
    <xf numFmtId="0" fontId="0" fillId="0" borderId="0" xfId="0" applyFill="1" applyBorder="1"/>
    <xf numFmtId="0" fontId="2" fillId="0" borderId="0" xfId="1" applyFill="1" applyBorder="1"/>
    <xf numFmtId="43" fontId="2" fillId="0" borderId="0" xfId="1" applyNumberFormat="1" applyFill="1" applyBorder="1" applyAlignment="1">
      <alignment horizontal="left" vertical="top"/>
    </xf>
    <xf numFmtId="164" fontId="2" fillId="0" borderId="0" xfId="1" applyNumberFormat="1" applyFill="1" applyBorder="1" applyAlignment="1">
      <alignment horizontal="left" vertical="top"/>
    </xf>
    <xf numFmtId="43" fontId="0" fillId="0" borderId="0" xfId="23" applyFont="1"/>
    <xf numFmtId="0" fontId="4" fillId="0" borderId="11" xfId="1" applyFont="1" applyFill="1" applyBorder="1" applyAlignment="1">
      <alignment horizontal="center" vertical="top" wrapText="1"/>
    </xf>
    <xf numFmtId="0" fontId="4" fillId="0" borderId="12" xfId="1" applyFont="1" applyFill="1" applyBorder="1" applyAlignment="1">
      <alignment horizontal="center" vertical="top" wrapText="1"/>
    </xf>
    <xf numFmtId="0" fontId="4" fillId="0" borderId="13" xfId="1" applyFont="1" applyFill="1" applyBorder="1" applyAlignment="1">
      <alignment horizontal="center" vertical="top" wrapText="1"/>
    </xf>
    <xf numFmtId="0" fontId="3" fillId="0" borderId="11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3" fillId="0" borderId="13" xfId="1" applyFont="1" applyFill="1" applyBorder="1" applyAlignment="1">
      <alignment horizontal="center" vertical="top" wrapText="1"/>
    </xf>
    <xf numFmtId="164" fontId="2" fillId="0" borderId="2" xfId="2" applyFont="1" applyFill="1" applyBorder="1" applyAlignment="1">
      <alignment horizontal="right" vertical="center" wrapText="1"/>
    </xf>
    <xf numFmtId="165" fontId="2" fillId="0" borderId="2" xfId="2" applyNumberFormat="1" applyFont="1" applyFill="1" applyBorder="1" applyAlignment="1">
      <alignment horizontal="right" vertical="center" wrapText="1"/>
    </xf>
    <xf numFmtId="165" fontId="9" fillId="0" borderId="7" xfId="2" applyNumberFormat="1" applyFont="1" applyFill="1" applyBorder="1" applyAlignment="1">
      <alignment horizontal="right" vertical="center" wrapText="1"/>
    </xf>
    <xf numFmtId="164" fontId="2" fillId="0" borderId="9" xfId="2" applyFont="1" applyFill="1" applyBorder="1" applyAlignment="1">
      <alignment horizontal="right" vertical="center" wrapText="1"/>
    </xf>
    <xf numFmtId="164" fontId="2" fillId="0" borderId="10" xfId="2" applyFont="1" applyFill="1" applyBorder="1" applyAlignment="1">
      <alignment horizontal="right" vertical="center" wrapText="1"/>
    </xf>
  </cellXfs>
  <cellStyles count="26">
    <cellStyle name="Migliaia" xfId="23" builtinId="3"/>
    <cellStyle name="Migliaia 2" xfId="3"/>
    <cellStyle name="Migliaia 2 2" xfId="5"/>
    <cellStyle name="Migliaia 2 2 2" xfId="6"/>
    <cellStyle name="Migliaia 2 3" xfId="7"/>
    <cellStyle name="Migliaia 3" xfId="8"/>
    <cellStyle name="Migliaia 4" xfId="9"/>
    <cellStyle name="Migliaia 4 2" xfId="10"/>
    <cellStyle name="Migliaia 5" xfId="11"/>
    <cellStyle name="Migliaia 6" xfId="12"/>
    <cellStyle name="Migliaia 7" xfId="2"/>
    <cellStyle name="Migliaia 8" xfId="22"/>
    <cellStyle name="Normale" xfId="0" builtinId="0"/>
    <cellStyle name="Normale 2" xfId="13"/>
    <cellStyle name="Normale 2 2" xfId="14"/>
    <cellStyle name="Normale 2 2 2" xfId="15"/>
    <cellStyle name="Normale 2 3" xfId="16"/>
    <cellStyle name="Normale 3" xfId="17"/>
    <cellStyle name="Normale 3 2" xfId="24"/>
    <cellStyle name="Normale 4" xfId="18"/>
    <cellStyle name="Normale 4 2" xfId="19"/>
    <cellStyle name="Normale 5" xfId="4"/>
    <cellStyle name="Normale 6" xfId="20"/>
    <cellStyle name="Normale 6 2" xfId="25"/>
    <cellStyle name="Normale 7" xfId="1"/>
    <cellStyle name="Normale 8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60960</xdr:rowOff>
        </xdr:from>
        <xdr:to>
          <xdr:col>0</xdr:col>
          <xdr:colOff>2773680</xdr:colOff>
          <xdr:row>4</xdr:row>
          <xdr:rowOff>83820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75"/>
  <sheetViews>
    <sheetView tabSelected="1" topLeftCell="A39" zoomScaleNormal="100" workbookViewId="0">
      <selection activeCell="B72" sqref="B72"/>
    </sheetView>
  </sheetViews>
  <sheetFormatPr defaultRowHeight="14.4" x14ac:dyDescent="0.3"/>
  <cols>
    <col min="1" max="1" width="55.44140625" customWidth="1"/>
    <col min="2" max="2" width="19.88671875" customWidth="1"/>
    <col min="3" max="3" width="17" customWidth="1"/>
    <col min="5" max="5" width="16.44140625" customWidth="1"/>
    <col min="6" max="6" width="15.44140625" customWidth="1"/>
    <col min="7" max="7" width="11.77734375" bestFit="1" customWidth="1"/>
  </cols>
  <sheetData>
    <row r="2" spans="1:3" ht="15" x14ac:dyDescent="0.25">
      <c r="B2" s="1"/>
      <c r="C2" s="1"/>
    </row>
    <row r="7" spans="1:3" ht="24.75" customHeight="1" x14ac:dyDescent="0.3">
      <c r="A7" s="26" t="s">
        <v>0</v>
      </c>
      <c r="B7" s="27"/>
      <c r="C7" s="28"/>
    </row>
    <row r="8" spans="1:3" ht="15" customHeight="1" x14ac:dyDescent="0.25">
      <c r="A8" s="23" t="s">
        <v>1</v>
      </c>
      <c r="B8" s="24"/>
      <c r="C8" s="25"/>
    </row>
    <row r="9" spans="1:3" x14ac:dyDescent="0.3">
      <c r="A9" s="6"/>
      <c r="B9" s="5">
        <v>2025</v>
      </c>
      <c r="C9" s="7">
        <v>2024</v>
      </c>
    </row>
    <row r="10" spans="1:3" ht="25.5" customHeight="1" x14ac:dyDescent="0.3">
      <c r="A10" s="8" t="s">
        <v>2</v>
      </c>
      <c r="B10" s="29"/>
      <c r="C10" s="9"/>
    </row>
    <row r="11" spans="1:3" x14ac:dyDescent="0.3">
      <c r="A11" s="8" t="s">
        <v>3</v>
      </c>
      <c r="B11" s="30">
        <v>343184.97</v>
      </c>
      <c r="C11" s="10">
        <v>354641.87</v>
      </c>
    </row>
    <row r="12" spans="1:3" x14ac:dyDescent="0.3">
      <c r="A12" s="11" t="s">
        <v>4</v>
      </c>
      <c r="B12" s="30"/>
      <c r="C12" s="10"/>
    </row>
    <row r="13" spans="1:3" x14ac:dyDescent="0.3">
      <c r="A13" s="11" t="s">
        <v>5</v>
      </c>
      <c r="B13" s="4">
        <v>-60919.48</v>
      </c>
      <c r="C13" s="12">
        <f>176000-189979.96-208.38</f>
        <v>-14188.339999999991</v>
      </c>
    </row>
    <row r="14" spans="1:3" x14ac:dyDescent="0.3">
      <c r="A14" s="11" t="s">
        <v>6</v>
      </c>
      <c r="B14" s="30">
        <v>-1705.27</v>
      </c>
      <c r="C14" s="10">
        <v>-1705.27</v>
      </c>
    </row>
    <row r="15" spans="1:3" x14ac:dyDescent="0.3">
      <c r="A15" s="11" t="s">
        <v>7</v>
      </c>
      <c r="B15" s="30"/>
      <c r="C15" s="10"/>
    </row>
    <row r="16" spans="1:3" ht="26.4" x14ac:dyDescent="0.3">
      <c r="A16" s="8" t="s">
        <v>8</v>
      </c>
      <c r="B16" s="31">
        <v>280560.21999999997</v>
      </c>
      <c r="C16" s="13">
        <f>SUM(C11:C14)</f>
        <v>338748.26</v>
      </c>
    </row>
    <row r="17" spans="1:9" ht="25.5" customHeight="1" x14ac:dyDescent="0.3">
      <c r="A17" s="14" t="s">
        <v>9</v>
      </c>
      <c r="B17" s="30"/>
      <c r="C17" s="10"/>
      <c r="E17" s="22"/>
      <c r="F17" s="22"/>
      <c r="G17" s="22"/>
      <c r="H17" s="22"/>
      <c r="I17" s="22"/>
    </row>
    <row r="18" spans="1:9" x14ac:dyDescent="0.3">
      <c r="A18" s="11" t="s">
        <v>10</v>
      </c>
      <c r="B18" s="30">
        <v>193633.21</v>
      </c>
      <c r="C18" s="3">
        <v>228064.93</v>
      </c>
      <c r="E18" s="22"/>
      <c r="F18" s="22"/>
      <c r="G18" s="22"/>
      <c r="H18" s="22"/>
      <c r="I18" s="22"/>
    </row>
    <row r="19" spans="1:9" x14ac:dyDescent="0.3">
      <c r="A19" s="11" t="s">
        <v>11</v>
      </c>
      <c r="B19" s="30">
        <v>87139.02</v>
      </c>
      <c r="C19" s="3">
        <v>87139.02</v>
      </c>
      <c r="E19" s="22"/>
      <c r="F19" s="22"/>
      <c r="G19" s="22"/>
      <c r="H19" s="22"/>
      <c r="I19" s="22"/>
    </row>
    <row r="20" spans="1:9" x14ac:dyDescent="0.3">
      <c r="A20" s="11" t="s">
        <v>12</v>
      </c>
      <c r="B20" s="30"/>
      <c r="C20" s="10"/>
      <c r="E20" s="22"/>
      <c r="F20" s="22"/>
      <c r="G20" s="22"/>
      <c r="H20" s="22"/>
      <c r="I20" s="22"/>
    </row>
    <row r="21" spans="1:9" x14ac:dyDescent="0.3">
      <c r="A21" s="11" t="s">
        <v>13</v>
      </c>
      <c r="B21" s="30"/>
      <c r="C21" s="10">
        <v>82388.200000002515</v>
      </c>
    </row>
    <row r="22" spans="1:9" ht="15" customHeight="1" x14ac:dyDescent="0.3">
      <c r="A22" s="11" t="s">
        <v>14</v>
      </c>
      <c r="B22" s="30"/>
      <c r="C22" s="10"/>
    </row>
    <row r="23" spans="1:9" x14ac:dyDescent="0.3">
      <c r="A23" s="8" t="s">
        <v>15</v>
      </c>
      <c r="B23" s="31">
        <v>280772.23</v>
      </c>
      <c r="C23" s="13">
        <f>SUM(C18:C22)</f>
        <v>397592.15000000253</v>
      </c>
    </row>
    <row r="24" spans="1:9" ht="15" customHeight="1" x14ac:dyDescent="0.3">
      <c r="A24" s="14" t="s">
        <v>16</v>
      </c>
      <c r="B24" s="30"/>
      <c r="C24" s="10"/>
    </row>
    <row r="25" spans="1:9" x14ac:dyDescent="0.3">
      <c r="A25" s="11" t="s">
        <v>17</v>
      </c>
      <c r="B25" s="30">
        <v>-1768.99</v>
      </c>
      <c r="C25" s="10">
        <v>410.5</v>
      </c>
      <c r="E25" s="22"/>
      <c r="F25" s="22"/>
    </row>
    <row r="26" spans="1:9" x14ac:dyDescent="0.3">
      <c r="A26" s="11" t="s">
        <v>18</v>
      </c>
      <c r="B26" s="30">
        <v>-59019.91</v>
      </c>
      <c r="C26" s="10">
        <v>-85395.759999999776</v>
      </c>
      <c r="D26" s="22"/>
      <c r="E26" s="22"/>
      <c r="F26" s="22"/>
    </row>
    <row r="27" spans="1:9" x14ac:dyDescent="0.3">
      <c r="A27" s="11" t="s">
        <v>19</v>
      </c>
      <c r="B27" s="4">
        <v>139030.88</v>
      </c>
      <c r="C27" s="12">
        <v>3010.5999999977648</v>
      </c>
      <c r="D27" s="22"/>
      <c r="E27" s="22"/>
      <c r="F27" s="22"/>
    </row>
    <row r="28" spans="1:9" x14ac:dyDescent="0.3">
      <c r="A28" s="11" t="s">
        <v>20</v>
      </c>
      <c r="B28" s="30"/>
      <c r="C28" s="10"/>
    </row>
    <row r="29" spans="1:9" x14ac:dyDescent="0.3">
      <c r="A29" s="11" t="s">
        <v>21</v>
      </c>
      <c r="B29" s="30">
        <v>-25540.04</v>
      </c>
      <c r="C29" s="10">
        <v>46742.96</v>
      </c>
      <c r="E29" s="22"/>
      <c r="F29" s="22"/>
    </row>
    <row r="30" spans="1:9" x14ac:dyDescent="0.3">
      <c r="A30" s="11" t="s">
        <v>22</v>
      </c>
      <c r="B30" s="30"/>
      <c r="C30" s="10"/>
    </row>
    <row r="31" spans="1:9" ht="15" customHeight="1" x14ac:dyDescent="0.3">
      <c r="A31" s="11" t="s">
        <v>23</v>
      </c>
      <c r="B31" s="30"/>
      <c r="C31" s="10"/>
    </row>
    <row r="32" spans="1:9" x14ac:dyDescent="0.3">
      <c r="A32" s="8" t="s">
        <v>24</v>
      </c>
      <c r="B32" s="31">
        <v>52701.94</v>
      </c>
      <c r="C32" s="13">
        <f>SUM(C25:C30)</f>
        <v>-35231.700000002013</v>
      </c>
    </row>
    <row r="33" spans="1:3" ht="15" customHeight="1" x14ac:dyDescent="0.3">
      <c r="A33" s="14" t="s">
        <v>25</v>
      </c>
      <c r="B33" s="30"/>
      <c r="C33" s="10"/>
    </row>
    <row r="34" spans="1:3" x14ac:dyDescent="0.3">
      <c r="A34" s="11" t="s">
        <v>26</v>
      </c>
      <c r="B34" s="12">
        <v>14188.34</v>
      </c>
      <c r="C34" s="12">
        <v>14188.34</v>
      </c>
    </row>
    <row r="35" spans="1:3" x14ac:dyDescent="0.3">
      <c r="A35" s="11" t="s">
        <v>27</v>
      </c>
      <c r="B35" s="30"/>
      <c r="C35" s="10"/>
    </row>
    <row r="36" spans="1:3" x14ac:dyDescent="0.3">
      <c r="A36" s="11" t="s">
        <v>28</v>
      </c>
      <c r="B36" s="30">
        <v>1705.27</v>
      </c>
      <c r="C36" s="10">
        <v>1705.27</v>
      </c>
    </row>
    <row r="37" spans="1:3" x14ac:dyDescent="0.3">
      <c r="A37" s="11" t="s">
        <v>29</v>
      </c>
      <c r="B37" s="30">
        <v>-213645.11</v>
      </c>
      <c r="C37" s="10">
        <f>-29915.46-16781.34</f>
        <v>-46696.800000000003</v>
      </c>
    </row>
    <row r="38" spans="1:3" ht="15" customHeight="1" x14ac:dyDescent="0.3">
      <c r="A38" s="8" t="s">
        <v>30</v>
      </c>
      <c r="B38" s="31">
        <v>-197751.5</v>
      </c>
      <c r="C38" s="13">
        <f>SUM(C34:C37)</f>
        <v>-30803.190000000002</v>
      </c>
    </row>
    <row r="39" spans="1:3" x14ac:dyDescent="0.3">
      <c r="A39" s="8" t="s">
        <v>31</v>
      </c>
      <c r="B39" s="31">
        <v>416282.89</v>
      </c>
      <c r="C39" s="13">
        <f>C16+C23+C32+C38</f>
        <v>670305.52000000048</v>
      </c>
    </row>
    <row r="40" spans="1:3" x14ac:dyDescent="0.3">
      <c r="A40" s="8" t="s">
        <v>32</v>
      </c>
      <c r="B40" s="30"/>
      <c r="C40" s="10"/>
    </row>
    <row r="41" spans="1:3" x14ac:dyDescent="0.3">
      <c r="A41" s="14" t="s">
        <v>33</v>
      </c>
      <c r="B41" s="30"/>
      <c r="C41" s="10"/>
    </row>
    <row r="42" spans="1:3" x14ac:dyDescent="0.3">
      <c r="A42" s="11" t="s">
        <v>34</v>
      </c>
      <c r="B42" s="4"/>
      <c r="C42" s="4"/>
    </row>
    <row r="43" spans="1:3" x14ac:dyDescent="0.3">
      <c r="A43" s="11" t="s">
        <v>35</v>
      </c>
      <c r="B43" s="30"/>
      <c r="C43" s="10"/>
    </row>
    <row r="44" spans="1:3" x14ac:dyDescent="0.3">
      <c r="A44" s="14" t="s">
        <v>36</v>
      </c>
      <c r="B44" s="30"/>
      <c r="C44" s="10"/>
    </row>
    <row r="45" spans="1:3" x14ac:dyDescent="0.3">
      <c r="A45" s="11" t="s">
        <v>34</v>
      </c>
      <c r="B45" s="4">
        <v>-20096.52</v>
      </c>
      <c r="C45" s="12"/>
    </row>
    <row r="46" spans="1:3" x14ac:dyDescent="0.3">
      <c r="A46" s="11" t="s">
        <v>35</v>
      </c>
      <c r="B46" s="30"/>
      <c r="C46" s="10"/>
    </row>
    <row r="47" spans="1:3" x14ac:dyDescent="0.3">
      <c r="A47" s="14" t="s">
        <v>37</v>
      </c>
      <c r="B47" s="30"/>
      <c r="C47" s="10"/>
    </row>
    <row r="48" spans="1:3" x14ac:dyDescent="0.3">
      <c r="A48" s="11" t="s">
        <v>34</v>
      </c>
      <c r="B48" s="30"/>
      <c r="C48" s="15"/>
    </row>
    <row r="49" spans="1:6" x14ac:dyDescent="0.3">
      <c r="A49" s="11" t="s">
        <v>35</v>
      </c>
      <c r="B49" s="30"/>
      <c r="C49" s="10"/>
    </row>
    <row r="50" spans="1:6" x14ac:dyDescent="0.3">
      <c r="A50" s="14" t="s">
        <v>38</v>
      </c>
      <c r="B50" s="30"/>
      <c r="C50" s="10"/>
    </row>
    <row r="51" spans="1:6" x14ac:dyDescent="0.3">
      <c r="A51" s="11" t="s">
        <v>34</v>
      </c>
      <c r="B51" s="30">
        <v>-1934.03</v>
      </c>
      <c r="C51" s="10"/>
    </row>
    <row r="52" spans="1:6" x14ac:dyDescent="0.3">
      <c r="A52" s="11" t="s">
        <v>35</v>
      </c>
      <c r="B52" s="30"/>
      <c r="C52" s="10"/>
    </row>
    <row r="53" spans="1:6" ht="26.4" x14ac:dyDescent="0.3">
      <c r="A53" s="14" t="s">
        <v>39</v>
      </c>
      <c r="B53" s="30"/>
      <c r="C53" s="10"/>
      <c r="E53" s="22"/>
      <c r="F53" s="22"/>
    </row>
    <row r="54" spans="1:6" x14ac:dyDescent="0.3">
      <c r="A54" s="8" t="s">
        <v>40</v>
      </c>
      <c r="B54" s="31">
        <v>-22030.55</v>
      </c>
      <c r="C54" s="13">
        <f>SUM(C42:C53)</f>
        <v>0</v>
      </c>
      <c r="E54" s="22"/>
      <c r="F54" s="22"/>
    </row>
    <row r="55" spans="1:6" x14ac:dyDescent="0.3">
      <c r="A55" s="8" t="s">
        <v>41</v>
      </c>
      <c r="B55" s="30"/>
      <c r="C55" s="10"/>
      <c r="E55" s="22"/>
      <c r="F55" s="22"/>
    </row>
    <row r="56" spans="1:6" x14ac:dyDescent="0.3">
      <c r="A56" s="14" t="s">
        <v>42</v>
      </c>
      <c r="B56" s="30"/>
      <c r="C56" s="10"/>
      <c r="E56" s="22"/>
      <c r="F56" s="22"/>
    </row>
    <row r="57" spans="1:6" x14ac:dyDescent="0.3">
      <c r="A57" s="11" t="s">
        <v>43</v>
      </c>
      <c r="B57" s="30">
        <v>-231438.61</v>
      </c>
      <c r="C57" s="10">
        <v>-54631</v>
      </c>
      <c r="E57" s="22"/>
      <c r="F57" s="22"/>
    </row>
    <row r="58" spans="1:6" x14ac:dyDescent="0.3">
      <c r="A58" s="11" t="s">
        <v>44</v>
      </c>
      <c r="B58" s="30"/>
      <c r="C58" s="10"/>
      <c r="E58" s="22"/>
      <c r="F58" s="22"/>
    </row>
    <row r="59" spans="1:6" x14ac:dyDescent="0.3">
      <c r="A59" s="11" t="s">
        <v>45</v>
      </c>
      <c r="B59" s="30"/>
      <c r="C59" s="10"/>
      <c r="E59" s="22"/>
      <c r="F59" s="22"/>
    </row>
    <row r="60" spans="1:6" x14ac:dyDescent="0.3">
      <c r="A60" s="14" t="s">
        <v>46</v>
      </c>
      <c r="B60" s="30"/>
      <c r="C60" s="10"/>
      <c r="E60" s="22"/>
      <c r="F60" s="22"/>
    </row>
    <row r="61" spans="1:6" x14ac:dyDescent="0.3">
      <c r="A61" s="11" t="s">
        <v>47</v>
      </c>
      <c r="B61" s="30"/>
      <c r="C61" s="10"/>
    </row>
    <row r="62" spans="1:6" x14ac:dyDescent="0.3">
      <c r="A62" s="11" t="s">
        <v>48</v>
      </c>
      <c r="B62" s="30"/>
      <c r="C62" s="10"/>
    </row>
    <row r="63" spans="1:6" x14ac:dyDescent="0.3">
      <c r="A63" s="11" t="s">
        <v>49</v>
      </c>
      <c r="B63" s="30"/>
      <c r="C63" s="10"/>
    </row>
    <row r="64" spans="1:6" x14ac:dyDescent="0.3">
      <c r="A64" s="8" t="s">
        <v>50</v>
      </c>
      <c r="B64" s="31">
        <v>-231438.61</v>
      </c>
      <c r="C64" s="13">
        <f>SUM(C57:C63)</f>
        <v>-54631</v>
      </c>
    </row>
    <row r="65" spans="1:3" x14ac:dyDescent="0.3">
      <c r="A65" s="11" t="s">
        <v>51</v>
      </c>
      <c r="B65" s="30">
        <v>162813.73000000001</v>
      </c>
      <c r="C65" s="3">
        <f>C39+C54+C64</f>
        <v>615674.52000000048</v>
      </c>
    </row>
    <row r="66" spans="1:3" x14ac:dyDescent="0.3">
      <c r="A66" s="8" t="s">
        <v>52</v>
      </c>
      <c r="B66" s="33">
        <v>8786368.1500000004</v>
      </c>
      <c r="C66" s="9">
        <v>8170693.6299999999</v>
      </c>
    </row>
    <row r="67" spans="1:3" x14ac:dyDescent="0.3">
      <c r="A67" s="16" t="s">
        <v>53</v>
      </c>
      <c r="B67" s="32">
        <v>8949181.8800000008</v>
      </c>
      <c r="C67" s="17">
        <v>8786368.1500000004</v>
      </c>
    </row>
    <row r="68" spans="1:3" x14ac:dyDescent="0.3">
      <c r="A68" s="18"/>
      <c r="B68" s="18"/>
      <c r="C68" s="18"/>
    </row>
    <row r="69" spans="1:3" x14ac:dyDescent="0.3">
      <c r="A69" s="19"/>
      <c r="B69" s="21"/>
      <c r="C69" s="21"/>
    </row>
    <row r="70" spans="1:3" x14ac:dyDescent="0.3">
      <c r="A70" s="1"/>
      <c r="B70" s="2"/>
      <c r="C70" s="2"/>
    </row>
    <row r="71" spans="1:3" x14ac:dyDescent="0.3">
      <c r="A71" s="1"/>
      <c r="B71" s="2"/>
      <c r="C71" s="20"/>
    </row>
    <row r="72" spans="1:3" x14ac:dyDescent="0.3">
      <c r="A72" s="1"/>
      <c r="B72" s="2"/>
      <c r="C72" s="20"/>
    </row>
    <row r="73" spans="1:3" x14ac:dyDescent="0.3">
      <c r="A73" s="1"/>
      <c r="B73" s="2"/>
      <c r="C73" s="2"/>
    </row>
    <row r="74" spans="1:3" x14ac:dyDescent="0.3">
      <c r="A74" s="1"/>
      <c r="B74" s="2"/>
      <c r="C74" s="2"/>
    </row>
    <row r="75" spans="1:3" x14ac:dyDescent="0.3">
      <c r="A75" s="1"/>
      <c r="B75" s="2"/>
      <c r="C75" s="2"/>
    </row>
  </sheetData>
  <mergeCells count="2">
    <mergeCell ref="A8:C8"/>
    <mergeCell ref="A7:C7"/>
  </mergeCells>
  <printOptions horizontalCentered="1" verticalCentered="1"/>
  <pageMargins left="0.23622047244094491" right="0.15748031496062992" top="0.35433070866141736" bottom="0.19685039370078741" header="0.31496062992125984" footer="0.23622047244094491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60960</xdr:rowOff>
              </from>
              <to>
                <xdr:col>0</xdr:col>
                <xdr:colOff>2773680</xdr:colOff>
                <xdr:row>4</xdr:row>
                <xdr:rowOff>83820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yyi4121</cp:lastModifiedBy>
  <cp:lastPrinted>2016-07-18T11:05:22Z</cp:lastPrinted>
  <dcterms:created xsi:type="dcterms:W3CDTF">2016-07-18T10:57:34Z</dcterms:created>
  <dcterms:modified xsi:type="dcterms:W3CDTF">2026-04-15T11:54:31Z</dcterms:modified>
</cp:coreProperties>
</file>